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030"/>
  </bookViews>
  <sheets>
    <sheet name="data" sheetId="1" r:id="rId1"/>
  </sheets>
  <definedNames>
    <definedName name="_dep27" localSheetId="0">data!#REF!</definedName>
    <definedName name="_xlnm._FilterDatabase" localSheetId="0" hidden="1">data!$A$3:$I$15</definedName>
    <definedName name="_xlnm.Print_Titles" localSheetId="0">data!$2:$3</definedName>
    <definedName name="_xlnm.Print_Area" localSheetId="0">data!$A$1:$I$23</definedName>
  </definedNames>
  <calcPr calcId="145621"/>
</workbook>
</file>

<file path=xl/calcChain.xml><?xml version="1.0" encoding="utf-8"?>
<calcChain xmlns="http://schemas.openxmlformats.org/spreadsheetml/2006/main">
  <c r="H10" i="1" l="1"/>
  <c r="I10" i="1"/>
  <c r="E10" i="1"/>
  <c r="D10" i="1"/>
  <c r="C10" i="1"/>
  <c r="D8" i="1" l="1"/>
  <c r="E8" i="1"/>
  <c r="H8" i="1"/>
  <c r="I8" i="1"/>
  <c r="C8" i="1"/>
  <c r="D6" i="1"/>
  <c r="D5" i="1" s="1"/>
  <c r="E6" i="1"/>
  <c r="H6" i="1"/>
  <c r="H5" i="1" s="1"/>
  <c r="I6" i="1"/>
  <c r="C6" i="1"/>
  <c r="C5" i="1" s="1"/>
  <c r="I5" i="1" l="1"/>
  <c r="E5" i="1"/>
  <c r="E17" i="1"/>
  <c r="I16" i="1"/>
  <c r="H16" i="1"/>
  <c r="E16" i="1"/>
  <c r="I17" i="1"/>
  <c r="H17" i="1"/>
  <c r="D17" i="1"/>
  <c r="D16" i="1"/>
  <c r="C16" i="1"/>
  <c r="C17" i="1"/>
  <c r="G12" i="1"/>
  <c r="F12" i="1"/>
  <c r="G23" i="1"/>
  <c r="G21" i="1"/>
  <c r="G20" i="1"/>
  <c r="G19" i="1"/>
  <c r="G18" i="1"/>
  <c r="G15" i="1"/>
  <c r="G14" i="1"/>
  <c r="G13" i="1"/>
  <c r="G11" i="1"/>
  <c r="G9" i="1"/>
  <c r="G8" i="1" s="1"/>
  <c r="G7" i="1"/>
  <c r="G6" i="1" s="1"/>
  <c r="F23" i="1"/>
  <c r="F21" i="1"/>
  <c r="F20" i="1"/>
  <c r="F19" i="1"/>
  <c r="F18" i="1"/>
  <c r="F15" i="1"/>
  <c r="F14" i="1"/>
  <c r="F13" i="1"/>
  <c r="F11" i="1"/>
  <c r="F10" i="1" s="1"/>
  <c r="F9" i="1"/>
  <c r="F8" i="1" s="1"/>
  <c r="F7" i="1"/>
  <c r="F6" i="1" s="1"/>
  <c r="F5" i="1" l="1"/>
  <c r="G10" i="1"/>
  <c r="G5" i="1" s="1"/>
  <c r="F16" i="1"/>
  <c r="G17" i="1"/>
  <c r="H4" i="1"/>
  <c r="E4" i="1"/>
  <c r="F17" i="1"/>
  <c r="G16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<sst xmlns="http://schemas.openxmlformats.org/spreadsheetml/2006/main" count="58" uniqueCount="58">
  <si>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</si>
  <si>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</si>
  <si>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</si>
  <si>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</si>
  <si>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</si>
  <si>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</si>
  <si>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</si>
  <si>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</si>
  <si>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</si>
  <si>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</si>
  <si>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</si>
  <si>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</si>
  <si>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</si>
  <si>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</si>
  <si>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</si>
  <si>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</si>
  <si>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</si>
  <si>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1 05 00000 00 0000 000</t>
  </si>
  <si>
    <t>1 11 00000 00 0000 000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</si>
  <si>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</si>
  <si>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</si>
  <si>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</si>
  <si>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</si>
  <si>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</si>
  <si>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</si>
  <si>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</si>
  <si>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</si>
  <si>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</si>
  <si>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</si>
  <si>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</si>
  <si>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</si>
  <si>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</si>
  <si>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</si>
  <si>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</si>
  <si>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</si>
  <si>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</si>
  <si>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</si>
  <si>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</si>
  <si>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</si>
  <si>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</si>
  <si>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</si>
  <si>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2 07 00000 00 0000 000</t>
  </si>
  <si>
    <t>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</si>
  <si>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</si>
  <si>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</si>
  <si>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</si>
  <si>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</si>
  <si>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</si>
  <si>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</si>
  <si>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</si>
  <si>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</si>
  <si>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1 06 06000 00 0000 000</t>
  </si>
  <si>
    <t>Земельный налог</t>
  </si>
  <si>
    <t>1 09 00000 00 0000 000</t>
  </si>
  <si>
    <t>ЗАДОЛЖЕННОСТЬ И ПЕРРАСЧЕТЫ ПО ОТМЕНЕННЫМ НАЛОГАМ, СБОРАМ И ИНЫМ ОБЯЗАТЕЛЬНЫМ ПЛАТЕЖАМ</t>
  </si>
  <si>
    <t>Сведения о доходах  бюджета Глодневского сельского поселения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</si>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</sst>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1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BreakPreview" topLeftCell="B1" zoomScale="75" zoomScaleNormal="62" zoomScaleSheetLayoutView="75" workbookViewId="0">
      <pane ySplit="3" topLeftCell="A4" activePane="bottomLeft" state="frozen"/>
      <selection pane="bottomLeft" activeCell="H21" sqref="H21"/>
    </sheetView>
  </sheetViews>
  <sheetFormatPr defaultRowHeight="14.25" x14ac:dyDescent="0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0" t="s">
        <v>55</v>
      </c>
      <c r="B1" s="30"/>
      <c r="C1" s="30"/>
      <c r="D1" s="30"/>
      <c r="E1" s="30"/>
      <c r="F1" s="30"/>
      <c r="G1" s="30"/>
      <c r="H1" s="30"/>
      <c r="I1" s="30"/>
    </row>
    <row r="2" spans="1:12" ht="53.25" customHeight="1" x14ac:dyDescent="0.25">
      <c r="A2" s="1" t="s">
        <v>11</v>
      </c>
      <c r="B2" s="2" t="s">
        <v>0</v>
      </c>
      <c r="C2" s="3" t="s">
        <v>36</v>
      </c>
      <c r="D2" s="3" t="s">
        <v>37</v>
      </c>
      <c r="E2" s="4" t="s">
        <v>22</v>
      </c>
      <c r="F2" s="4" t="s">
        <v>38</v>
      </c>
      <c r="G2" s="4" t="s">
        <v>39</v>
      </c>
      <c r="H2" s="4" t="s">
        <v>33</v>
      </c>
      <c r="I2" s="4" t="s">
        <v>40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20</v>
      </c>
      <c r="I3" s="6" t="s">
        <v>21</v>
      </c>
    </row>
    <row r="4" spans="1:12" ht="30" customHeight="1" x14ac:dyDescent="0.25">
      <c r="A4" s="28" t="s">
        <v>19</v>
      </c>
      <c r="B4" s="29"/>
      <c r="C4" s="9">
        <f>C5+C16</f>
        <v>1832257.46</v>
      </c>
      <c r="D4" s="9">
        <f>D5+D16</f>
        <v>2978342.17</v>
      </c>
      <c r="E4" s="9">
        <f>E5+E16</f>
        <v>2020775</v>
      </c>
      <c r="F4" s="9">
        <f>E4-C4</f>
        <v>188517.54000000004</v>
      </c>
      <c r="G4" s="9">
        <f>E4-D4</f>
        <v>-957567.16999999993</v>
      </c>
      <c r="H4" s="9">
        <f>H5+H16</f>
        <v>1514575</v>
      </c>
      <c r="I4" s="9">
        <f>I5+I16</f>
        <v>1555618</v>
      </c>
    </row>
    <row r="5" spans="1:12" ht="16.5" customHeight="1" x14ac:dyDescent="0.25">
      <c r="A5" s="7" t="s">
        <v>12</v>
      </c>
      <c r="B5" s="8" t="s">
        <v>13</v>
      </c>
      <c r="C5" s="9">
        <f t="shared" ref="C5:I5" si="0">C6+C8+C10+C13+C14+C15</f>
        <v>1158341.46</v>
      </c>
      <c r="D5" s="9">
        <f t="shared" si="0"/>
        <v>1203192.17</v>
      </c>
      <c r="E5" s="9">
        <f t="shared" si="0"/>
        <v>1200000</v>
      </c>
      <c r="F5" s="9">
        <f t="shared" si="0"/>
        <v>41658.539999999972</v>
      </c>
      <c r="G5" s="9">
        <f t="shared" si="0"/>
        <v>-3192.1700000000492</v>
      </c>
      <c r="H5" s="9">
        <f t="shared" si="0"/>
        <v>1259000</v>
      </c>
      <c r="I5" s="9">
        <f t="shared" si="0"/>
        <v>1286000</v>
      </c>
    </row>
    <row r="6" spans="1:12" x14ac:dyDescent="0.25">
      <c r="A6" s="11" t="s">
        <v>14</v>
      </c>
      <c r="B6" s="12" t="s">
        <v>8</v>
      </c>
      <c r="C6" s="17">
        <f>C7</f>
        <v>164504.10999999999</v>
      </c>
      <c r="D6" s="17">
        <f t="shared" ref="D6:I6" si="1">D7</f>
        <v>177024.96</v>
      </c>
      <c r="E6" s="17">
        <f t="shared" si="1"/>
        <v>192000</v>
      </c>
      <c r="F6" s="17">
        <f t="shared" si="1"/>
        <v>27495.890000000014</v>
      </c>
      <c r="G6" s="17">
        <f t="shared" si="1"/>
        <v>14975.040000000008</v>
      </c>
      <c r="H6" s="17">
        <f t="shared" si="1"/>
        <v>208000</v>
      </c>
      <c r="I6" s="17">
        <f t="shared" si="1"/>
        <v>224000</v>
      </c>
    </row>
    <row r="7" spans="1:12" x14ac:dyDescent="0.25">
      <c r="A7" s="6" t="s">
        <v>15</v>
      </c>
      <c r="B7" s="16" t="s">
        <v>16</v>
      </c>
      <c r="C7" s="13">
        <v>164504.10999999999</v>
      </c>
      <c r="D7" s="14">
        <v>177024.96</v>
      </c>
      <c r="E7" s="14">
        <v>192000</v>
      </c>
      <c r="F7" s="14">
        <f t="shared" ref="F7:F23" si="2">E7-C7</f>
        <v>27495.890000000014</v>
      </c>
      <c r="G7" s="14">
        <f t="shared" ref="G7:G23" si="3">E7-D7</f>
        <v>14975.040000000008</v>
      </c>
      <c r="H7" s="14">
        <v>208000</v>
      </c>
      <c r="I7" s="15">
        <v>224000</v>
      </c>
    </row>
    <row r="8" spans="1:12" x14ac:dyDescent="0.25">
      <c r="A8" s="11" t="s">
        <v>17</v>
      </c>
      <c r="B8" s="12" t="s">
        <v>9</v>
      </c>
      <c r="C8" s="17">
        <f>C9</f>
        <v>5415.9</v>
      </c>
      <c r="D8" s="17">
        <f t="shared" ref="D8:I8" si="4">D9</f>
        <v>8420.4</v>
      </c>
      <c r="E8" s="17">
        <f t="shared" si="4"/>
        <v>8000</v>
      </c>
      <c r="F8" s="17">
        <f t="shared" si="4"/>
        <v>2584.1000000000004</v>
      </c>
      <c r="G8" s="17">
        <f t="shared" si="4"/>
        <v>-420.39999999999964</v>
      </c>
      <c r="H8" s="17">
        <f t="shared" si="4"/>
        <v>9000</v>
      </c>
      <c r="I8" s="17">
        <f t="shared" si="4"/>
        <v>9000</v>
      </c>
    </row>
    <row r="9" spans="1:12" x14ac:dyDescent="0.25">
      <c r="A9" s="6" t="s">
        <v>34</v>
      </c>
      <c r="B9" s="16" t="s">
        <v>35</v>
      </c>
      <c r="C9" s="13">
        <v>5415.9</v>
      </c>
      <c r="D9" s="27">
        <v>8420.4</v>
      </c>
      <c r="E9" s="14">
        <v>8000</v>
      </c>
      <c r="F9" s="14">
        <f>E9-C9</f>
        <v>2584.1000000000004</v>
      </c>
      <c r="G9" s="14">
        <f>E9-D9</f>
        <v>-420.39999999999964</v>
      </c>
      <c r="H9" s="14">
        <v>9000</v>
      </c>
      <c r="I9" s="15">
        <v>9000</v>
      </c>
    </row>
    <row r="10" spans="1:12" x14ac:dyDescent="0.25">
      <c r="A10" s="11" t="s">
        <v>47</v>
      </c>
      <c r="B10" s="12" t="s">
        <v>48</v>
      </c>
      <c r="C10" s="17">
        <f t="shared" ref="C10:I10" si="5">C11+C12</f>
        <v>988440.04</v>
      </c>
      <c r="D10" s="18">
        <f t="shared" si="5"/>
        <v>967746.81</v>
      </c>
      <c r="E10" s="18">
        <f t="shared" si="5"/>
        <v>1000000</v>
      </c>
      <c r="F10" s="18">
        <f t="shared" si="5"/>
        <v>11559.959999999963</v>
      </c>
      <c r="G10" s="18">
        <f t="shared" si="5"/>
        <v>32253.189999999944</v>
      </c>
      <c r="H10" s="18">
        <f t="shared" si="5"/>
        <v>1042000</v>
      </c>
      <c r="I10" s="18">
        <f t="shared" si="5"/>
        <v>1053000</v>
      </c>
    </row>
    <row r="11" spans="1:12" x14ac:dyDescent="0.25">
      <c r="A11" s="6" t="s">
        <v>49</v>
      </c>
      <c r="B11" s="16" t="s">
        <v>50</v>
      </c>
      <c r="C11" s="13">
        <v>54567.75</v>
      </c>
      <c r="D11" s="14">
        <v>55000</v>
      </c>
      <c r="E11" s="14">
        <v>55000</v>
      </c>
      <c r="F11" s="14">
        <f t="shared" si="2"/>
        <v>432.25</v>
      </c>
      <c r="G11" s="14">
        <f t="shared" si="3"/>
        <v>0</v>
      </c>
      <c r="H11" s="14">
        <v>56000</v>
      </c>
      <c r="I11" s="15">
        <v>57000</v>
      </c>
      <c r="L11" s="26"/>
    </row>
    <row r="12" spans="1:12" x14ac:dyDescent="0.25">
      <c r="A12" s="6" t="s">
        <v>51</v>
      </c>
      <c r="B12" s="16" t="s">
        <v>52</v>
      </c>
      <c r="C12" s="13">
        <v>933872.29</v>
      </c>
      <c r="D12" s="14">
        <v>912746.81</v>
      </c>
      <c r="E12" s="14">
        <v>945000</v>
      </c>
      <c r="F12" s="14">
        <f t="shared" si="2"/>
        <v>11127.709999999963</v>
      </c>
      <c r="G12" s="14">
        <f t="shared" si="3"/>
        <v>32253.189999999944</v>
      </c>
      <c r="H12" s="14">
        <v>986000</v>
      </c>
      <c r="I12" s="15">
        <v>996000</v>
      </c>
    </row>
    <row r="13" spans="1:12" ht="28.5" x14ac:dyDescent="0.25">
      <c r="A13" s="11" t="s">
        <v>53</v>
      </c>
      <c r="B13" s="12" t="s">
        <v>54</v>
      </c>
      <c r="C13" s="17">
        <v>-18.59</v>
      </c>
      <c r="D13" s="18"/>
      <c r="E13" s="18"/>
      <c r="F13" s="18">
        <f t="shared" si="2"/>
        <v>18.59</v>
      </c>
      <c r="G13" s="18">
        <f t="shared" si="3"/>
        <v>0</v>
      </c>
      <c r="H13" s="18">
        <v>0</v>
      </c>
      <c r="I13" s="19">
        <v>0</v>
      </c>
    </row>
    <row r="14" spans="1:12" ht="28.5" x14ac:dyDescent="0.25">
      <c r="A14" s="11" t="s">
        <v>18</v>
      </c>
      <c r="B14" s="12" t="s">
        <v>10</v>
      </c>
      <c r="C14" s="17">
        <v>0</v>
      </c>
      <c r="D14" s="18">
        <v>0</v>
      </c>
      <c r="E14" s="18">
        <v>0</v>
      </c>
      <c r="F14" s="18">
        <f t="shared" si="2"/>
        <v>0</v>
      </c>
      <c r="G14" s="18">
        <f t="shared" si="3"/>
        <v>0</v>
      </c>
      <c r="H14" s="18">
        <v>0</v>
      </c>
      <c r="I14" s="18">
        <v>0</v>
      </c>
    </row>
    <row r="15" spans="1:12" x14ac:dyDescent="0.25">
      <c r="A15" s="11" t="s">
        <v>56</v>
      </c>
      <c r="B15" s="12" t="s">
        <v>57</v>
      </c>
      <c r="C15" s="17">
        <v>0</v>
      </c>
      <c r="D15" s="18">
        <v>50000</v>
      </c>
      <c r="E15" s="18">
        <v>0</v>
      </c>
      <c r="F15" s="18">
        <f t="shared" si="2"/>
        <v>0</v>
      </c>
      <c r="G15" s="18">
        <f t="shared" si="3"/>
        <v>-50000</v>
      </c>
      <c r="H15" s="18">
        <v>0</v>
      </c>
      <c r="I15" s="19">
        <v>0</v>
      </c>
    </row>
    <row r="16" spans="1:12" s="10" customFormat="1" ht="28.5" customHeight="1" x14ac:dyDescent="0.25">
      <c r="A16" s="7" t="s">
        <v>30</v>
      </c>
      <c r="B16" s="8" t="s">
        <v>23</v>
      </c>
      <c r="C16" s="9">
        <f>SUM(C18:C23)</f>
        <v>673916</v>
      </c>
      <c r="D16" s="9">
        <f>SUM(D18:D23)</f>
        <v>1775150</v>
      </c>
      <c r="E16" s="9">
        <f>SUM(E18:E23)</f>
        <v>820775</v>
      </c>
      <c r="F16" s="9">
        <f t="shared" si="2"/>
        <v>146859</v>
      </c>
      <c r="G16" s="9">
        <f t="shared" si="3"/>
        <v>-954375</v>
      </c>
      <c r="H16" s="9">
        <f>SUM(H18:H23)</f>
        <v>255575</v>
      </c>
      <c r="I16" s="9">
        <f>SUM(I18:I23)</f>
        <v>269618</v>
      </c>
    </row>
    <row r="17" spans="1:9" s="10" customFormat="1" ht="28.5" x14ac:dyDescent="0.25">
      <c r="A17" s="24" t="s">
        <v>31</v>
      </c>
      <c r="B17" s="20" t="s">
        <v>24</v>
      </c>
      <c r="C17" s="13">
        <f>C18+C19+C20+C21</f>
        <v>673916</v>
      </c>
      <c r="D17" s="13">
        <f>D18+D19+D20+D21</f>
        <v>1775150</v>
      </c>
      <c r="E17" s="13">
        <f>E18+E19+E20+E21</f>
        <v>820775</v>
      </c>
      <c r="F17" s="14">
        <f t="shared" si="2"/>
        <v>146859</v>
      </c>
      <c r="G17" s="23">
        <f t="shared" si="3"/>
        <v>-954375</v>
      </c>
      <c r="H17" s="13">
        <f>H18+H19+H20+H21</f>
        <v>255575</v>
      </c>
      <c r="I17" s="13">
        <f>I18+I19+I20+I21</f>
        <v>269618</v>
      </c>
    </row>
    <row r="18" spans="1:9" s="22" customFormat="1" ht="28.5" x14ac:dyDescent="0.25">
      <c r="A18" s="24" t="s">
        <v>43</v>
      </c>
      <c r="B18" s="21" t="s">
        <v>25</v>
      </c>
      <c r="C18" s="13">
        <v>573300</v>
      </c>
      <c r="D18" s="23">
        <v>757700</v>
      </c>
      <c r="E18" s="23">
        <v>682782</v>
      </c>
      <c r="F18" s="14">
        <f t="shared" si="2"/>
        <v>109482</v>
      </c>
      <c r="G18" s="23">
        <f t="shared" si="3"/>
        <v>-74918</v>
      </c>
      <c r="H18" s="23">
        <v>103770</v>
      </c>
      <c r="I18" s="23">
        <v>103767</v>
      </c>
    </row>
    <row r="19" spans="1:9" s="22" customFormat="1" ht="27" customHeight="1" x14ac:dyDescent="0.25">
      <c r="A19" s="24" t="s">
        <v>44</v>
      </c>
      <c r="B19" s="21" t="s">
        <v>26</v>
      </c>
      <c r="C19" s="13">
        <v>0</v>
      </c>
      <c r="D19" s="23">
        <v>902500</v>
      </c>
      <c r="E19" s="14">
        <v>0</v>
      </c>
      <c r="F19" s="14">
        <f t="shared" si="2"/>
        <v>0</v>
      </c>
      <c r="G19" s="14">
        <f t="shared" si="3"/>
        <v>-902500</v>
      </c>
      <c r="H19" s="14">
        <v>0</v>
      </c>
      <c r="I19" s="15">
        <v>0</v>
      </c>
    </row>
    <row r="20" spans="1:9" s="22" customFormat="1" ht="28.5" x14ac:dyDescent="0.25">
      <c r="A20" s="24" t="s">
        <v>45</v>
      </c>
      <c r="B20" s="21" t="s">
        <v>27</v>
      </c>
      <c r="C20" s="13">
        <v>100616</v>
      </c>
      <c r="D20" s="23">
        <v>114950</v>
      </c>
      <c r="E20" s="14">
        <v>137993</v>
      </c>
      <c r="F20" s="14">
        <f t="shared" si="2"/>
        <v>37377</v>
      </c>
      <c r="G20" s="14">
        <f t="shared" si="3"/>
        <v>23043</v>
      </c>
      <c r="H20" s="14">
        <v>151805</v>
      </c>
      <c r="I20" s="15">
        <v>165851</v>
      </c>
    </row>
    <row r="21" spans="1:9" s="22" customFormat="1" x14ac:dyDescent="0.25">
      <c r="A21" s="24" t="s">
        <v>46</v>
      </c>
      <c r="B21" s="21" t="s">
        <v>28</v>
      </c>
      <c r="C21" s="13"/>
      <c r="D21" s="23"/>
      <c r="E21" s="14"/>
      <c r="F21" s="14">
        <f t="shared" si="2"/>
        <v>0</v>
      </c>
      <c r="G21" s="14">
        <f t="shared" si="3"/>
        <v>0</v>
      </c>
      <c r="H21" s="14"/>
      <c r="I21" s="14"/>
    </row>
    <row r="22" spans="1:9" s="22" customFormat="1" ht="22.5" customHeight="1" x14ac:dyDescent="0.25">
      <c r="A22" s="24" t="s">
        <v>41</v>
      </c>
      <c r="B22" s="21" t="s">
        <v>42</v>
      </c>
      <c r="C22" s="13"/>
      <c r="D22" s="23">
        <v>0</v>
      </c>
      <c r="E22" s="14"/>
      <c r="F22" s="14"/>
      <c r="G22" s="14"/>
      <c r="H22" s="14"/>
      <c r="I22" s="15"/>
    </row>
    <row r="23" spans="1:9" s="22" customFormat="1" ht="13.5" customHeight="1" x14ac:dyDescent="0.25">
      <c r="A23" s="24" t="s">
        <v>32</v>
      </c>
      <c r="B23" s="21" t="s">
        <v>29</v>
      </c>
      <c r="C23" s="13"/>
      <c r="D23" s="23"/>
      <c r="E23" s="14">
        <v>0</v>
      </c>
      <c r="F23" s="14">
        <f t="shared" si="2"/>
        <v>0</v>
      </c>
      <c r="G23" s="14">
        <f t="shared" si="3"/>
        <v>0</v>
      </c>
      <c r="H23" s="14">
        <v>0</v>
      </c>
      <c r="I23" s="14">
        <v>0</v>
      </c>
    </row>
  </sheetData>
  <autoFilter ref="A3:I1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Пользователь Windows</cp:lastModifiedBy>
  <cp:lastPrinted>2020-11-12T06:44:12Z</cp:lastPrinted>
  <dcterms:created xsi:type="dcterms:W3CDTF">2016-10-27T13:58:29Z</dcterms:created>
  <dcterms:modified xsi:type="dcterms:W3CDTF">2023-11-28T12:22:58Z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